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F27" i="12" l="1"/>
  <c r="E26" i="12"/>
  <c r="E25" i="12" s="1"/>
  <c r="E24" i="12" s="1"/>
  <c r="E23" i="12" s="1"/>
  <c r="C18" i="12"/>
  <c r="D23" i="12" l="1"/>
  <c r="C23" i="12"/>
  <c r="D24" i="12"/>
  <c r="D25" i="12"/>
  <c r="D26" i="12"/>
  <c r="C24" i="12"/>
  <c r="C25" i="12"/>
  <c r="C26" i="12"/>
  <c r="D117" i="14" l="1"/>
  <c r="C117" i="14"/>
  <c r="E12" i="14"/>
  <c r="E13" i="14"/>
  <c r="E14" i="14"/>
  <c r="E18" i="14"/>
  <c r="E30" i="14"/>
  <c r="E31" i="14"/>
  <c r="E37" i="14"/>
  <c r="E38" i="14"/>
  <c r="E39" i="14"/>
  <c r="E40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61" i="14"/>
  <c r="E62" i="14"/>
  <c r="E63" i="14"/>
  <c r="E64" i="14"/>
  <c r="E65" i="14"/>
  <c r="E66" i="14"/>
  <c r="E67" i="14"/>
  <c r="E68" i="14"/>
  <c r="E69" i="14"/>
  <c r="E70" i="14"/>
  <c r="E71" i="14"/>
  <c r="E73" i="14"/>
  <c r="E74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10" i="14"/>
  <c r="E111" i="14"/>
  <c r="E112" i="14"/>
  <c r="E113" i="14"/>
  <c r="E114" i="14"/>
  <c r="E115" i="14"/>
  <c r="E116" i="14"/>
  <c r="E11" i="14"/>
  <c r="E117" i="14" l="1"/>
</calcChain>
</file>

<file path=xl/sharedStrings.xml><?xml version="1.0" encoding="utf-8"?>
<sst xmlns="http://schemas.openxmlformats.org/spreadsheetml/2006/main" count="247" uniqueCount="232">
  <si>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</si>
  <si>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</si>
  <si>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</si>
  <si>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</si>
  <si>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</si>
  <si>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</si>
  <si>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</si>
  <si>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</si>
  <si>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</si>
  <si>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</si>
  <si>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</si>
  <si>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</si>
  <si>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</si>
  <si>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</si>
  <si>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</si>
  <si>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игорный бизнес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</si>
  <si>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</si>
  <si>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</si>
  <si>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</si>
  <si>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</si>
  <si>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</si>
  <si>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</si>
  <si>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</si>
  <si>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</si>
  <si>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</si>
  <si>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</si>
  <si>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</si>
  <si>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</si>
  <si>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</si>
  <si>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</si>
  <si>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</si>
  <si>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</si>
  <si>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</si>
  <si>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</si>
  <si>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</si>
  <si>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</si>
  <si>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</si>
  <si>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</si>
  <si>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</si>
  <si>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</si>
  <si>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</si>
  <si>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</si>
  <si>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</si>
  <si>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</si>
  <si>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</si>
  <si>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</si>
  <si>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</si>
  <si>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</si>
  <si>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</si>
  <si>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</si>
  <si>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</si>
  <si>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</si>
  <si>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</si>
  <si>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</si>
  <si>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</si>
  <si>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</si>
  <si>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</si>
  <si>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</si>
  <si>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</si>
  <si>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</si>
  <si>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</si>
  <si>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субъектов Российской Федерации и муниципальных образований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</si>
  <si>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</si>
  <si>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</si>
  <si>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</si>
  <si>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</si>
  <si>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</si>
  <si>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жильем молодых семей</t>
  </si>
  <si>
    <t xml:space="preserve">  Субсидии бюджетам муниципальных районов на обеспечение жильем молодых семей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</si>
  <si>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</si>
  <si>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</si>
  <si>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</si>
  <si>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</si>
  <si>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</si>
  <si>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</si>
  <si>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</si>
  <si>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</si>
  <si>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</si>
  <si>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</si>
  <si>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</si>
  <si>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</si>
  <si>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</si>
  <si>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</si>
  <si>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</si>
  <si>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</si>
  <si>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</si>
  <si>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</si>
  <si>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</si>
  <si>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</si>
  <si>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</si>
  <si>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</si>
  <si>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</si>
  <si>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</si>
  <si>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</si>
  <si>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</si>
  <si>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</si>
  <si>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дохода</t>
  </si>
  <si>
    <t>Утверждено на 2013 год</t>
  </si>
  <si>
    <t>Кассовое исполнение за I квартал 2013 года</t>
  </si>
  <si>
    <t>Процент кассового исполнения к утвержденным назначениям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</si>
  <si>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</si>
  <si>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</si>
  <si>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</si>
  <si>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</si>
  <si>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</si>
  <si>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</si>
  <si>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1050301001 0000 110</t>
  </si>
  <si>
    <t>1060000000 0000 000</t>
  </si>
  <si>
    <t>1060500002 0000 110</t>
  </si>
  <si>
    <t>1080000000 0000 000</t>
  </si>
  <si>
    <t>1080300001 0000 110</t>
  </si>
  <si>
    <t>1080301001 0000 110</t>
  </si>
  <si>
    <t>1090000000 0000 000</t>
  </si>
  <si>
    <t>2190000000 0000 000</t>
  </si>
  <si>
    <t>2190500005 0000 151</t>
  </si>
  <si>
    <t>2000000000 0000 000</t>
  </si>
  <si>
    <t>2020000000 0000 000</t>
  </si>
  <si>
    <t>2020100000 0000 151</t>
  </si>
  <si>
    <t>2020100100 0000 151</t>
  </si>
  <si>
    <t>2020100105 0000 151</t>
  </si>
  <si>
    <t>2020100300 0000 151</t>
  </si>
  <si>
    <t>2020100305 0000 151</t>
  </si>
  <si>
    <t>2020200000 0000 151</t>
  </si>
  <si>
    <t>2020200800 0000 151</t>
  </si>
  <si>
    <t>2020200805 0000 151</t>
  </si>
  <si>
    <t>2020207700 0000 151</t>
  </si>
  <si>
    <t>2020207705 0000 151</t>
  </si>
  <si>
    <t>2020299900 0000 151</t>
  </si>
  <si>
    <t>2020299905 0000 151</t>
  </si>
  <si>
    <t>2020300000 0000 151</t>
  </si>
  <si>
    <t>2020301500 0000 151</t>
  </si>
  <si>
    <t>2020301505 0000 151</t>
  </si>
  <si>
    <t>2020302000 0000 151</t>
  </si>
  <si>
    <t>2020302005 0000 151</t>
  </si>
  <si>
    <t>2020302100 0000 151</t>
  </si>
  <si>
    <t>2020302105 0000 151</t>
  </si>
  <si>
    <t>2020302400 0000 151</t>
  </si>
  <si>
    <t>2020302405 0000 151</t>
  </si>
  <si>
    <t>2020302700 0000 151</t>
  </si>
  <si>
    <t>2020302705 0000 151</t>
  </si>
  <si>
    <t>2020302900 0000 151</t>
  </si>
  <si>
    <t>2020302905 0000 151</t>
  </si>
  <si>
    <t>2020311900 0000 151</t>
  </si>
  <si>
    <t>2020311905 0000 151</t>
  </si>
  <si>
    <t>2020399900 0000 151</t>
  </si>
  <si>
    <t>2020399905 0000 151</t>
  </si>
  <si>
    <t>2020400000 0000 151</t>
  </si>
  <si>
    <t>2020401400 0000 151</t>
  </si>
  <si>
    <t>2020401405 0000 151</t>
  </si>
  <si>
    <t>1150000000 0000 000</t>
  </si>
  <si>
    <t>1150200000 0000 140</t>
  </si>
  <si>
    <t>1150205005 0000 140</t>
  </si>
  <si>
    <t>1160300000 0000 140</t>
  </si>
  <si>
    <t>1160301001 0000 140</t>
  </si>
  <si>
    <t>1160303001 0000 140</t>
  </si>
  <si>
    <t>1160600001 0000 140</t>
  </si>
  <si>
    <t>1162500000 0000 140</t>
  </si>
  <si>
    <t>1162506001 0000 140</t>
  </si>
  <si>
    <t>1162800001 0000 140</t>
  </si>
  <si>
    <t>1163000001 0000 140</t>
  </si>
  <si>
    <t>1163003001 0000 140</t>
  </si>
  <si>
    <t>1164300001 0000 140</t>
  </si>
  <si>
    <t>1169000000 0000 140</t>
  </si>
  <si>
    <t>1169005005 0000 140</t>
  </si>
  <si>
    <t>1090100000 0000 110</t>
  </si>
  <si>
    <t>1090103005 0000 110</t>
  </si>
  <si>
    <t>1091100002 0000 110</t>
  </si>
  <si>
    <t>1091101002 0000 110</t>
  </si>
  <si>
    <t>1110000000 0000 000</t>
  </si>
  <si>
    <t>1110500000 0000 120</t>
  </si>
  <si>
    <t>1110501000 0000 120</t>
  </si>
  <si>
    <t>1110501310 0000 120</t>
  </si>
  <si>
    <t>1110503000 0000 120</t>
  </si>
  <si>
    <t>1110503505 0000 120</t>
  </si>
  <si>
    <t>1120000000 0000 000</t>
  </si>
  <si>
    <t>1120100001 0000 120</t>
  </si>
  <si>
    <t>1120101001 0000 120</t>
  </si>
  <si>
    <t>1120102001 0000 120</t>
  </si>
  <si>
    <t>1120103001 0000 120</t>
  </si>
  <si>
    <t>1120104001 0000 120</t>
  </si>
  <si>
    <t>1130000000 0000 000</t>
  </si>
  <si>
    <t>1130200000 0000 130</t>
  </si>
  <si>
    <t>1130299000 0000 130</t>
  </si>
  <si>
    <t>1130299505 0000 130</t>
  </si>
  <si>
    <t>1140000000 0000 000</t>
  </si>
  <si>
    <t>1140600000 0000 430</t>
  </si>
  <si>
    <t>1140601000 0000 430</t>
  </si>
  <si>
    <t>1140601310 0000 430</t>
  </si>
  <si>
    <t>В С Е Г О:</t>
  </si>
  <si>
    <t>1160000000 0000 000</t>
  </si>
  <si>
    <t>(рублей)</t>
  </si>
  <si>
    <t>Приложение 1</t>
  </si>
  <si>
    <t>к постановлению</t>
  </si>
  <si>
    <t>от           2013 года №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</si>
  <si>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</si>
  <si>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</si>
  <si>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</si>
  <si>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</si>
  <si>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</si>
  <si>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</si>
  <si>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</si>
  <si>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</si>
  <si>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</si>
  <si>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</si>
  <si>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Приложение 4</t>
  </si>
  <si>
    <t>П</t>
  </si>
  <si>
    <t>Процент к уточненной бюджетной росписи</t>
  </si>
  <si>
    <t>Доходы бюджета поселения за I квартал 2013 года</t>
  </si>
  <si>
    <t>О</t>
  </si>
  <si>
    <t>Увеличение остатков средств бюджета</t>
  </si>
  <si>
    <t>Увеличение прочих остатков средств бюджета</t>
  </si>
  <si>
    <t>Увеличение прочих остатков денежных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</si>
  <si>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</si>
  <si>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</si>
  <si>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</si>
  <si>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</si>
  <si>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</si>
  <si>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</si>
  <si>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</si>
  <si>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</si>
  <si>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</si>
  <si>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</si>
  <si>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</si>
  <si>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</si>
  <si>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>0</t>
  </si>
  <si>
    <t xml:space="preserve">Мылинской сельской администрации </t>
  </si>
  <si>
    <t>Источники  финансирования дефицита бюджета поселения за 1 квартал 2021 года</t>
  </si>
  <si>
    <t>Утверждено на 2021 год</t>
  </si>
  <si>
    <t>Кассовое исполнение за 1 квартал 2021 года</t>
  </si>
  <si>
    <t>Уточненные назначения на 2021 год</t>
  </si>
  <si>
    <t>к Постановлению</t>
  </si>
  <si>
    <t>№30 от 19.04.2021г.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</si>
</sst>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left" vertical="top" wrapText="1" shrinkToFit="1"/>
    </xf>
    <xf numFmtId="165" fontId="5" fillId="0" borderId="0" xfId="0" applyNumberFormat="1" applyFont="1" applyFill="1" applyAlignment="1">
      <alignment horizontal="left" vertical="top"/>
    </xf>
    <xf numFmtId="165" fontId="5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top" shrinkToFit="1"/>
    </xf>
    <xf numFmtId="165" fontId="8" fillId="0" borderId="2" xfId="0" applyNumberFormat="1" applyFont="1" applyFill="1" applyBorder="1" applyAlignment="1">
      <alignment horizontal="center" vertical="top" shrinkToFit="1"/>
    </xf>
    <xf numFmtId="165" fontId="0" fillId="0" borderId="0" xfId="0" applyNumberFormat="1" applyFill="1" applyBorder="1"/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165" fontId="0" fillId="0" borderId="0" xfId="0" applyNumberFormat="1" applyFill="1"/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center"/>
    </xf>
    <xf numFmtId="165" fontId="9" fillId="0" borderId="3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  <xf numFmtId="165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 shrinkToFit="1"/>
    </xf>
    <xf numFmtId="165" fontId="9" fillId="0" borderId="2" xfId="0" applyNumberFormat="1" applyFont="1" applyFill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47" zoomScaleNormal="100" zoomScaleSheetLayoutView="70" workbookViewId="0">
      <selection activeCell="B5" sqref="B5"/>
    </sheetView>
  </sheetViews>
  <sheetFormatPr defaultRowHeight="18.75" x14ac:dyDescent="0.3"/>
  <cols>
    <col min="1" max="1" width="24.140625" style="13" customWidth="1"/>
    <col min="2" max="2" width="59.42578125" style="22" customWidth="1"/>
    <col min="3" max="3" width="18" style="14" customWidth="1"/>
    <col min="4" max="4" width="16.85546875" style="14" customWidth="1"/>
    <col min="5" max="5" width="16.5703125" style="10" customWidth="1"/>
    <col min="6" max="6" width="9.140625" style="10"/>
    <col min="7" max="16384" width="9.140625" style="1"/>
  </cols>
  <sheetData>
    <row r="1" spans="1:6" ht="18.75" customHeight="1" x14ac:dyDescent="0.3">
      <c r="A1" s="46"/>
      <c r="B1" s="46"/>
      <c r="C1" s="64" t="s">
        <v>191</v>
      </c>
      <c r="D1" s="64"/>
      <c r="E1" s="64"/>
    </row>
    <row r="2" spans="1:6" ht="18.75" customHeight="1" x14ac:dyDescent="0.3">
      <c r="A2" s="46"/>
      <c r="B2" s="46"/>
      <c r="C2" s="64" t="s">
        <v>192</v>
      </c>
      <c r="D2" s="64"/>
      <c r="E2" s="64"/>
    </row>
    <row r="3" spans="1:6" ht="18.75" customHeight="1" x14ac:dyDescent="0.3">
      <c r="A3" s="11"/>
      <c r="B3" s="21"/>
      <c r="C3" s="47"/>
      <c r="D3" s="47"/>
      <c r="E3" s="47"/>
    </row>
    <row r="4" spans="1:6" ht="18.75" customHeight="1" x14ac:dyDescent="0.3">
      <c r="A4" s="22"/>
      <c r="C4" s="63" t="s">
        <v>193</v>
      </c>
      <c r="D4" s="63"/>
      <c r="E4" s="63"/>
    </row>
    <row r="5" spans="1:6" ht="14.1" customHeight="1" x14ac:dyDescent="0.3">
      <c r="D5" s="12"/>
    </row>
    <row r="6" spans="1:6" ht="17.25" customHeight="1" x14ac:dyDescent="0.3">
      <c r="A6" s="67" t="s">
        <v>207</v>
      </c>
      <c r="B6" s="67"/>
      <c r="C6" s="67"/>
      <c r="D6" s="67"/>
      <c r="E6" s="67"/>
    </row>
    <row r="7" spans="1:6" ht="20.25" customHeight="1" x14ac:dyDescent="0.3">
      <c r="A7" s="15"/>
      <c r="B7" s="19"/>
      <c r="C7" s="20"/>
      <c r="D7" s="20"/>
      <c r="E7" s="18" t="s">
        <v>190</v>
      </c>
    </row>
    <row r="8" spans="1:6" ht="7.5" customHeight="1" x14ac:dyDescent="0.3">
      <c r="A8" s="68" t="s">
        <v>95</v>
      </c>
      <c r="B8" s="66" t="s">
        <v>96</v>
      </c>
      <c r="C8" s="65" t="s">
        <v>97</v>
      </c>
      <c r="D8" s="66" t="s">
        <v>98</v>
      </c>
      <c r="E8" s="66" t="s">
        <v>99</v>
      </c>
    </row>
    <row r="9" spans="1:6" ht="13.5" hidden="1" customHeight="1" x14ac:dyDescent="0.3">
      <c r="A9" s="69"/>
      <c r="B9" s="66"/>
      <c r="C9" s="65"/>
      <c r="D9" s="66"/>
      <c r="E9" s="66"/>
    </row>
    <row r="10" spans="1:6" ht="89.25" customHeight="1" x14ac:dyDescent="0.3">
      <c r="A10" s="70"/>
      <c r="B10" s="66"/>
      <c r="C10" s="65"/>
      <c r="D10" s="66"/>
      <c r="E10" s="66"/>
    </row>
    <row r="11" spans="1:6" s="24" customFormat="1" ht="21.75" customHeight="1" x14ac:dyDescent="0.3">
      <c r="A11" s="33" t="s">
        <v>100</v>
      </c>
      <c r="B11" s="44" t="s">
        <v>8</v>
      </c>
      <c r="C11" s="40">
        <v>134264060</v>
      </c>
      <c r="D11" s="26">
        <v>30110772.530000001</v>
      </c>
      <c r="E11" s="27">
        <f>SUM(D11/C11*100)</f>
        <v>22.426532111422819</v>
      </c>
      <c r="F11" s="23"/>
    </row>
    <row r="12" spans="1:6" s="25" customFormat="1" ht="21.75" customHeight="1" x14ac:dyDescent="0.3">
      <c r="A12" s="34" t="s">
        <v>101</v>
      </c>
      <c r="B12" s="45" t="s">
        <v>9</v>
      </c>
      <c r="C12" s="41">
        <v>105037020</v>
      </c>
      <c r="D12" s="28">
        <v>22070225.469999999</v>
      </c>
      <c r="E12" s="29">
        <f t="shared" ref="E12:E63" si="0">SUM(D12/C12*100)</f>
        <v>21.011854172938264</v>
      </c>
      <c r="F12" s="10"/>
    </row>
    <row r="13" spans="1:6" ht="20.25" customHeight="1" x14ac:dyDescent="0.3">
      <c r="A13" s="34" t="s">
        <v>102</v>
      </c>
      <c r="B13" s="45" t="s">
        <v>10</v>
      </c>
      <c r="C13" s="41">
        <v>239810</v>
      </c>
      <c r="D13" s="28">
        <v>68241.8</v>
      </c>
      <c r="E13" s="29">
        <f t="shared" si="0"/>
        <v>28.456611484091574</v>
      </c>
    </row>
    <row r="14" spans="1:6" ht="102.75" customHeight="1" x14ac:dyDescent="0.3">
      <c r="A14" s="34" t="s">
        <v>103</v>
      </c>
      <c r="B14" s="45" t="s">
        <v>11</v>
      </c>
      <c r="C14" s="41">
        <v>239810</v>
      </c>
      <c r="D14" s="28">
        <v>68241.8</v>
      </c>
      <c r="E14" s="29">
        <f t="shared" si="0"/>
        <v>28.456611484091574</v>
      </c>
    </row>
    <row r="15" spans="1:6" ht="135" hidden="1" customHeight="1" x14ac:dyDescent="0.3">
      <c r="A15" s="34"/>
      <c r="B15" s="45"/>
      <c r="C15" s="41">
        <v>0</v>
      </c>
      <c r="D15" s="28">
        <v>0</v>
      </c>
      <c r="E15" s="29"/>
    </row>
    <row r="16" spans="1:6" ht="0.75" customHeight="1" x14ac:dyDescent="0.3">
      <c r="A16" s="34"/>
      <c r="B16" s="45"/>
      <c r="C16" s="41"/>
      <c r="D16" s="28"/>
      <c r="E16" s="29"/>
    </row>
    <row r="17" spans="1:5" ht="117.75" hidden="1" customHeight="1" x14ac:dyDescent="0.3">
      <c r="A17" s="34"/>
      <c r="B17" s="45"/>
      <c r="C17" s="41"/>
      <c r="D17" s="28"/>
      <c r="E17" s="29"/>
    </row>
    <row r="18" spans="1:5" ht="21.75" customHeight="1" x14ac:dyDescent="0.3">
      <c r="A18" s="34" t="s">
        <v>104</v>
      </c>
      <c r="B18" s="45" t="s">
        <v>12</v>
      </c>
      <c r="C18" s="41">
        <v>24305150</v>
      </c>
      <c r="D18" s="28">
        <v>6351765.5199999996</v>
      </c>
      <c r="E18" s="29">
        <f t="shared" si="0"/>
        <v>26.133414194111122</v>
      </c>
    </row>
    <row r="19" spans="1:5" hidden="1" x14ac:dyDescent="0.3">
      <c r="A19" s="34"/>
      <c r="B19" s="45"/>
      <c r="C19" s="41"/>
      <c r="D19" s="28"/>
      <c r="E19" s="29"/>
    </row>
    <row r="20" spans="1:5" hidden="1" x14ac:dyDescent="0.3">
      <c r="A20" s="34"/>
      <c r="B20" s="45"/>
      <c r="C20" s="41"/>
      <c r="D20" s="28"/>
      <c r="E20" s="29"/>
    </row>
    <row r="21" spans="1:5" hidden="1" x14ac:dyDescent="0.3">
      <c r="A21" s="54"/>
      <c r="B21" s="45"/>
      <c r="C21" s="41"/>
      <c r="D21" s="28"/>
      <c r="E21" s="29"/>
    </row>
    <row r="22" spans="1:5" hidden="1" x14ac:dyDescent="0.3">
      <c r="A22" s="34"/>
      <c r="B22" s="45"/>
      <c r="C22" s="41"/>
      <c r="D22" s="28"/>
      <c r="E22" s="29"/>
    </row>
    <row r="23" spans="1:5" hidden="1" x14ac:dyDescent="0.3">
      <c r="A23" s="34"/>
      <c r="B23" s="45"/>
      <c r="C23" s="41"/>
      <c r="D23" s="28"/>
      <c r="E23" s="29"/>
    </row>
    <row r="24" spans="1:5" hidden="1" x14ac:dyDescent="0.3">
      <c r="A24" s="34"/>
      <c r="B24" s="45"/>
      <c r="C24" s="41"/>
      <c r="D24" s="28"/>
      <c r="E24" s="29"/>
    </row>
    <row r="25" spans="1:5" hidden="1" x14ac:dyDescent="0.3">
      <c r="A25" s="34"/>
      <c r="B25" s="45"/>
      <c r="C25" s="41"/>
      <c r="D25" s="28"/>
      <c r="E25" s="29"/>
    </row>
    <row r="26" spans="1:5" hidden="1" x14ac:dyDescent="0.3">
      <c r="A26" s="34"/>
      <c r="B26" s="45"/>
      <c r="C26" s="41"/>
      <c r="D26" s="28"/>
      <c r="E26" s="29"/>
    </row>
    <row r="27" spans="1:5" hidden="1" x14ac:dyDescent="0.3">
      <c r="A27" s="34"/>
      <c r="B27" s="45"/>
      <c r="C27" s="41"/>
      <c r="D27" s="28"/>
      <c r="E27" s="29"/>
    </row>
    <row r="28" spans="1:5" hidden="1" x14ac:dyDescent="0.3">
      <c r="A28" s="34"/>
      <c r="B28" s="45"/>
      <c r="C28" s="41"/>
      <c r="D28" s="28"/>
      <c r="E28" s="29"/>
    </row>
    <row r="29" spans="1:5" hidden="1" x14ac:dyDescent="0.3">
      <c r="A29" s="34"/>
      <c r="B29" s="45"/>
      <c r="C29" s="41"/>
      <c r="D29" s="28"/>
      <c r="E29" s="29"/>
    </row>
    <row r="30" spans="1:5" ht="21.75" customHeight="1" x14ac:dyDescent="0.3">
      <c r="A30" s="34" t="s">
        <v>105</v>
      </c>
      <c r="B30" s="45" t="s">
        <v>13</v>
      </c>
      <c r="C30" s="41">
        <v>524250</v>
      </c>
      <c r="D30" s="28">
        <v>535756.5</v>
      </c>
      <c r="E30" s="29">
        <f t="shared" si="0"/>
        <v>102.19484978540771</v>
      </c>
    </row>
    <row r="31" spans="1:5" ht="20.25" customHeight="1" x14ac:dyDescent="0.3">
      <c r="A31" s="34" t="s">
        <v>106</v>
      </c>
      <c r="B31" s="45" t="s">
        <v>13</v>
      </c>
      <c r="C31" s="41">
        <v>524250</v>
      </c>
      <c r="D31" s="28">
        <v>535756.5</v>
      </c>
      <c r="E31" s="29">
        <f t="shared" si="0"/>
        <v>102.19484978540771</v>
      </c>
    </row>
    <row r="32" spans="1:5" ht="0.75" customHeight="1" x14ac:dyDescent="0.3">
      <c r="A32" s="34"/>
      <c r="B32" s="45"/>
      <c r="C32" s="41"/>
      <c r="D32" s="28"/>
      <c r="E32" s="29"/>
    </row>
    <row r="33" spans="1:5" hidden="1" x14ac:dyDescent="0.3">
      <c r="A33" s="34"/>
      <c r="B33" s="45"/>
      <c r="C33" s="41"/>
      <c r="D33" s="28"/>
      <c r="E33" s="29"/>
    </row>
    <row r="34" spans="1:5" ht="53.25" hidden="1" customHeight="1" x14ac:dyDescent="0.3">
      <c r="A34" s="34"/>
      <c r="B34" s="45"/>
      <c r="C34" s="41"/>
      <c r="D34" s="28"/>
      <c r="E34" s="29"/>
    </row>
    <row r="35" spans="1:5" ht="17.25" customHeight="1" x14ac:dyDescent="0.3">
      <c r="A35" s="34" t="s">
        <v>107</v>
      </c>
      <c r="B35" s="45" t="s">
        <v>14</v>
      </c>
      <c r="C35" s="41">
        <v>12000</v>
      </c>
      <c r="D35" s="28"/>
      <c r="E35" s="29"/>
    </row>
    <row r="36" spans="1:5" ht="18" customHeight="1" x14ac:dyDescent="0.3">
      <c r="A36" s="34" t="s">
        <v>108</v>
      </c>
      <c r="B36" s="45" t="s">
        <v>15</v>
      </c>
      <c r="C36" s="41">
        <v>12000</v>
      </c>
      <c r="D36" s="28"/>
      <c r="E36" s="29"/>
    </row>
    <row r="37" spans="1:5" ht="21" customHeight="1" x14ac:dyDescent="0.3">
      <c r="A37" s="34" t="s">
        <v>109</v>
      </c>
      <c r="B37" s="45" t="s">
        <v>16</v>
      </c>
      <c r="C37" s="41">
        <v>816400</v>
      </c>
      <c r="D37" s="28">
        <v>358370.26</v>
      </c>
      <c r="E37" s="29">
        <f t="shared" si="0"/>
        <v>43.89640617344439</v>
      </c>
    </row>
    <row r="38" spans="1:5" ht="34.5" customHeight="1" x14ac:dyDescent="0.3">
      <c r="A38" s="34" t="s">
        <v>110</v>
      </c>
      <c r="B38" s="45" t="s">
        <v>17</v>
      </c>
      <c r="C38" s="41">
        <v>816400</v>
      </c>
      <c r="D38" s="28">
        <v>358370.26</v>
      </c>
      <c r="E38" s="29">
        <f t="shared" si="0"/>
        <v>43.89640617344439</v>
      </c>
    </row>
    <row r="39" spans="1:5" ht="51" customHeight="1" x14ac:dyDescent="0.3">
      <c r="A39" s="34" t="s">
        <v>111</v>
      </c>
      <c r="B39" s="45" t="s">
        <v>18</v>
      </c>
      <c r="C39" s="41">
        <v>816400</v>
      </c>
      <c r="D39" s="28">
        <v>358370.26</v>
      </c>
      <c r="E39" s="29">
        <f t="shared" si="0"/>
        <v>43.89640617344439</v>
      </c>
    </row>
    <row r="40" spans="1:5" ht="49.5" x14ac:dyDescent="0.3">
      <c r="A40" s="34" t="s">
        <v>112</v>
      </c>
      <c r="B40" s="45" t="s">
        <v>19</v>
      </c>
      <c r="C40" s="41">
        <v>172920</v>
      </c>
      <c r="D40" s="28">
        <v>56679</v>
      </c>
      <c r="E40" s="29">
        <f t="shared" si="0"/>
        <v>32.777585010409439</v>
      </c>
    </row>
    <row r="41" spans="1:5" ht="33" x14ac:dyDescent="0.3">
      <c r="A41" s="34" t="s">
        <v>164</v>
      </c>
      <c r="B41" s="45" t="s">
        <v>20</v>
      </c>
      <c r="C41" s="41">
        <v>10920</v>
      </c>
      <c r="D41" s="28"/>
      <c r="E41" s="29"/>
    </row>
    <row r="42" spans="1:5" ht="49.5" x14ac:dyDescent="0.3">
      <c r="A42" s="34" t="s">
        <v>165</v>
      </c>
      <c r="B42" s="45" t="s">
        <v>21</v>
      </c>
      <c r="C42" s="41">
        <v>10920</v>
      </c>
      <c r="D42" s="28"/>
      <c r="E42" s="29"/>
    </row>
    <row r="43" spans="1:5" ht="33" x14ac:dyDescent="0.3">
      <c r="A43" s="34" t="s">
        <v>166</v>
      </c>
      <c r="B43" s="45" t="s">
        <v>22</v>
      </c>
      <c r="C43" s="41">
        <v>162000</v>
      </c>
      <c r="D43" s="28">
        <v>56679</v>
      </c>
      <c r="E43" s="29">
        <f t="shared" si="0"/>
        <v>34.987037037037041</v>
      </c>
    </row>
    <row r="44" spans="1:5" ht="33" x14ac:dyDescent="0.3">
      <c r="A44" s="34" t="s">
        <v>167</v>
      </c>
      <c r="B44" s="45" t="s">
        <v>22</v>
      </c>
      <c r="C44" s="41">
        <v>162000</v>
      </c>
      <c r="D44" s="28">
        <v>56679</v>
      </c>
      <c r="E44" s="29">
        <f t="shared" si="0"/>
        <v>34.987037037037041</v>
      </c>
    </row>
    <row r="45" spans="1:5" ht="49.5" x14ac:dyDescent="0.3">
      <c r="A45" s="34" t="s">
        <v>168</v>
      </c>
      <c r="B45" s="45" t="s">
        <v>23</v>
      </c>
      <c r="C45" s="41">
        <v>1718210</v>
      </c>
      <c r="D45" s="28">
        <v>583787.63</v>
      </c>
      <c r="E45" s="29">
        <f t="shared" si="0"/>
        <v>33.976500544170968</v>
      </c>
    </row>
    <row r="46" spans="1:5" ht="99.75" customHeight="1" x14ac:dyDescent="0.3">
      <c r="A46" s="34" t="s">
        <v>169</v>
      </c>
      <c r="B46" s="45" t="s">
        <v>24</v>
      </c>
      <c r="C46" s="41">
        <v>1718210</v>
      </c>
      <c r="D46" s="28">
        <v>583787.63</v>
      </c>
      <c r="E46" s="29">
        <f t="shared" si="0"/>
        <v>33.976500544170968</v>
      </c>
    </row>
    <row r="47" spans="1:5" ht="82.5" x14ac:dyDescent="0.3">
      <c r="A47" s="34" t="s">
        <v>170</v>
      </c>
      <c r="B47" s="45" t="s">
        <v>25</v>
      </c>
      <c r="C47" s="41">
        <v>1557060</v>
      </c>
      <c r="D47" s="28">
        <v>543412.04</v>
      </c>
      <c r="E47" s="29">
        <f t="shared" si="0"/>
        <v>34.899877975158311</v>
      </c>
    </row>
    <row r="48" spans="1:5" ht="99" x14ac:dyDescent="0.3">
      <c r="A48" s="34" t="s">
        <v>171</v>
      </c>
      <c r="B48" s="45" t="s">
        <v>26</v>
      </c>
      <c r="C48" s="41">
        <v>1557060</v>
      </c>
      <c r="D48" s="28">
        <v>543412.04</v>
      </c>
      <c r="E48" s="29">
        <f t="shared" si="0"/>
        <v>34.899877975158311</v>
      </c>
    </row>
    <row r="49" spans="1:5" ht="99" x14ac:dyDescent="0.3">
      <c r="A49" s="34" t="s">
        <v>172</v>
      </c>
      <c r="B49" s="45" t="s">
        <v>27</v>
      </c>
      <c r="C49" s="41">
        <v>161150</v>
      </c>
      <c r="D49" s="28">
        <v>40375.589999999997</v>
      </c>
      <c r="E49" s="29">
        <f t="shared" si="0"/>
        <v>25.054663357120692</v>
      </c>
    </row>
    <row r="50" spans="1:5" ht="82.5" x14ac:dyDescent="0.3">
      <c r="A50" s="34" t="s">
        <v>173</v>
      </c>
      <c r="B50" s="45" t="s">
        <v>28</v>
      </c>
      <c r="C50" s="41">
        <v>161150</v>
      </c>
      <c r="D50" s="28">
        <v>40375.589999999997</v>
      </c>
      <c r="E50" s="29">
        <f t="shared" si="0"/>
        <v>25.054663357120692</v>
      </c>
    </row>
    <row r="51" spans="1:5" ht="33" x14ac:dyDescent="0.3">
      <c r="A51" s="34" t="s">
        <v>174</v>
      </c>
      <c r="B51" s="45" t="s">
        <v>29</v>
      </c>
      <c r="C51" s="41">
        <v>765080</v>
      </c>
      <c r="D51" s="28">
        <v>183420.15</v>
      </c>
      <c r="E51" s="29">
        <f t="shared" si="0"/>
        <v>23.973983112877086</v>
      </c>
    </row>
    <row r="52" spans="1:5" ht="21.75" customHeight="1" x14ac:dyDescent="0.3">
      <c r="A52" s="34" t="s">
        <v>175</v>
      </c>
      <c r="B52" s="45" t="s">
        <v>30</v>
      </c>
      <c r="C52" s="41">
        <v>765080</v>
      </c>
      <c r="D52" s="28">
        <v>183420.15</v>
      </c>
      <c r="E52" s="29">
        <f t="shared" si="0"/>
        <v>23.973983112877086</v>
      </c>
    </row>
    <row r="53" spans="1:5" ht="33" x14ac:dyDescent="0.3">
      <c r="A53" s="34" t="s">
        <v>176</v>
      </c>
      <c r="B53" s="45" t="s">
        <v>31</v>
      </c>
      <c r="C53" s="41">
        <v>61210</v>
      </c>
      <c r="D53" s="28">
        <v>24822.35</v>
      </c>
      <c r="E53" s="29">
        <f t="shared" si="0"/>
        <v>40.552769155366768</v>
      </c>
    </row>
    <row r="54" spans="1:5" ht="33" x14ac:dyDescent="0.3">
      <c r="A54" s="34" t="s">
        <v>177</v>
      </c>
      <c r="B54" s="45" t="s">
        <v>32</v>
      </c>
      <c r="C54" s="41">
        <v>15300</v>
      </c>
      <c r="D54" s="28">
        <v>4527.6099999999997</v>
      </c>
      <c r="E54" s="29">
        <f t="shared" si="0"/>
        <v>29.592222222222219</v>
      </c>
    </row>
    <row r="55" spans="1:5" ht="33" x14ac:dyDescent="0.3">
      <c r="A55" s="34" t="s">
        <v>178</v>
      </c>
      <c r="B55" s="45" t="s">
        <v>33</v>
      </c>
      <c r="C55" s="41">
        <v>114760</v>
      </c>
      <c r="D55" s="28">
        <v>22181.279999999999</v>
      </c>
      <c r="E55" s="29">
        <f t="shared" si="0"/>
        <v>19.328407110491462</v>
      </c>
    </row>
    <row r="56" spans="1:5" ht="33" x14ac:dyDescent="0.3">
      <c r="A56" s="34" t="s">
        <v>179</v>
      </c>
      <c r="B56" s="45" t="s">
        <v>34</v>
      </c>
      <c r="C56" s="41">
        <v>573810</v>
      </c>
      <c r="D56" s="28">
        <v>131888.91</v>
      </c>
      <c r="E56" s="29">
        <f t="shared" si="0"/>
        <v>22.984770220107702</v>
      </c>
    </row>
    <row r="57" spans="1:5" ht="33.75" customHeight="1" x14ac:dyDescent="0.3">
      <c r="A57" s="34" t="s">
        <v>180</v>
      </c>
      <c r="B57" s="45" t="s">
        <v>35</v>
      </c>
      <c r="C57" s="41">
        <v>312830</v>
      </c>
      <c r="D57" s="28"/>
      <c r="E57" s="29"/>
    </row>
    <row r="58" spans="1:5" ht="18.75" customHeight="1" x14ac:dyDescent="0.3">
      <c r="A58" s="34" t="s">
        <v>181</v>
      </c>
      <c r="B58" s="45" t="s">
        <v>36</v>
      </c>
      <c r="C58" s="41">
        <v>312830</v>
      </c>
      <c r="D58" s="28"/>
      <c r="E58" s="29"/>
    </row>
    <row r="59" spans="1:5" ht="19.5" customHeight="1" x14ac:dyDescent="0.3">
      <c r="A59" s="34" t="s">
        <v>182</v>
      </c>
      <c r="B59" s="45" t="s">
        <v>37</v>
      </c>
      <c r="C59" s="41">
        <v>312830</v>
      </c>
      <c r="D59" s="28"/>
      <c r="E59" s="29"/>
    </row>
    <row r="60" spans="1:5" ht="33" x14ac:dyDescent="0.3">
      <c r="A60" s="34" t="s">
        <v>183</v>
      </c>
      <c r="B60" s="45" t="s">
        <v>38</v>
      </c>
      <c r="C60" s="41">
        <v>312830</v>
      </c>
      <c r="D60" s="28"/>
      <c r="E60" s="29"/>
    </row>
    <row r="61" spans="1:5" ht="33" x14ac:dyDescent="0.3">
      <c r="A61" s="34" t="s">
        <v>184</v>
      </c>
      <c r="B61" s="45" t="s">
        <v>39</v>
      </c>
      <c r="C61" s="41">
        <v>150000</v>
      </c>
      <c r="D61" s="28">
        <v>382566.44</v>
      </c>
      <c r="E61" s="29">
        <f t="shared" si="0"/>
        <v>255.04429333333331</v>
      </c>
    </row>
    <row r="62" spans="1:5" ht="66" x14ac:dyDescent="0.3">
      <c r="A62" s="34" t="s">
        <v>185</v>
      </c>
      <c r="B62" s="45" t="s">
        <v>40</v>
      </c>
      <c r="C62" s="41">
        <v>150000</v>
      </c>
      <c r="D62" s="28">
        <v>382566.44</v>
      </c>
      <c r="E62" s="29">
        <f t="shared" si="0"/>
        <v>255.04429333333331</v>
      </c>
    </row>
    <row r="63" spans="1:5" ht="49.5" x14ac:dyDescent="0.3">
      <c r="A63" s="34" t="s">
        <v>186</v>
      </c>
      <c r="B63" s="45" t="s">
        <v>41</v>
      </c>
      <c r="C63" s="41">
        <v>150000</v>
      </c>
      <c r="D63" s="28">
        <v>382566.44</v>
      </c>
      <c r="E63" s="29">
        <f t="shared" si="0"/>
        <v>255.04429333333331</v>
      </c>
    </row>
    <row r="64" spans="1:5" ht="66" x14ac:dyDescent="0.3">
      <c r="A64" s="34" t="s">
        <v>187</v>
      </c>
      <c r="B64" s="45" t="s">
        <v>42</v>
      </c>
      <c r="C64" s="41">
        <v>150000</v>
      </c>
      <c r="D64" s="28">
        <v>382566.44</v>
      </c>
      <c r="E64" s="29">
        <f t="shared" ref="E64:E115" si="1">SUM(D64/C64*100)</f>
        <v>255.04429333333331</v>
      </c>
    </row>
    <row r="65" spans="1:5" ht="16.5" customHeight="1" x14ac:dyDescent="0.3">
      <c r="A65" s="34" t="s">
        <v>149</v>
      </c>
      <c r="B65" s="45" t="s">
        <v>43</v>
      </c>
      <c r="C65" s="41">
        <v>35000</v>
      </c>
      <c r="D65" s="28">
        <v>4737.6000000000004</v>
      </c>
      <c r="E65" s="29">
        <f t="shared" si="1"/>
        <v>13.536000000000001</v>
      </c>
    </row>
    <row r="66" spans="1:5" ht="49.5" x14ac:dyDescent="0.3">
      <c r="A66" s="34" t="s">
        <v>150</v>
      </c>
      <c r="B66" s="45" t="s">
        <v>44</v>
      </c>
      <c r="C66" s="41">
        <v>35000</v>
      </c>
      <c r="D66" s="28">
        <v>4737.6000000000004</v>
      </c>
      <c r="E66" s="29">
        <f t="shared" si="1"/>
        <v>13.536000000000001</v>
      </c>
    </row>
    <row r="67" spans="1:5" ht="49.5" x14ac:dyDescent="0.3">
      <c r="A67" s="34" t="s">
        <v>151</v>
      </c>
      <c r="B67" s="45" t="s">
        <v>45</v>
      </c>
      <c r="C67" s="41">
        <v>35000</v>
      </c>
      <c r="D67" s="28">
        <v>4737.6000000000004</v>
      </c>
      <c r="E67" s="29">
        <f t="shared" si="1"/>
        <v>13.536000000000001</v>
      </c>
    </row>
    <row r="68" spans="1:5" ht="19.5" customHeight="1" x14ac:dyDescent="0.3">
      <c r="A68" s="34" t="s">
        <v>189</v>
      </c>
      <c r="B68" s="45" t="s">
        <v>46</v>
      </c>
      <c r="C68" s="41">
        <v>939450</v>
      </c>
      <c r="D68" s="28">
        <v>119220.46</v>
      </c>
      <c r="E68" s="29">
        <f t="shared" si="1"/>
        <v>12.690452924583534</v>
      </c>
    </row>
    <row r="69" spans="1:5" ht="33" x14ac:dyDescent="0.3">
      <c r="A69" s="34" t="s">
        <v>152</v>
      </c>
      <c r="B69" s="45" t="s">
        <v>47</v>
      </c>
      <c r="C69" s="41">
        <v>46550</v>
      </c>
      <c r="D69" s="28">
        <v>2550</v>
      </c>
      <c r="E69" s="29">
        <f t="shared" si="1"/>
        <v>5.4779806659505912</v>
      </c>
    </row>
    <row r="70" spans="1:5" ht="150" customHeight="1" x14ac:dyDescent="0.3">
      <c r="A70" s="34" t="s">
        <v>153</v>
      </c>
      <c r="B70" s="45" t="s">
        <v>48</v>
      </c>
      <c r="C70" s="41">
        <v>38550</v>
      </c>
      <c r="D70" s="28">
        <v>1750</v>
      </c>
      <c r="E70" s="29">
        <f t="shared" si="1"/>
        <v>4.5395590142671853</v>
      </c>
    </row>
    <row r="71" spans="1:5" ht="66" x14ac:dyDescent="0.3">
      <c r="A71" s="34" t="s">
        <v>154</v>
      </c>
      <c r="B71" s="45" t="s">
        <v>49</v>
      </c>
      <c r="C71" s="41">
        <v>8000</v>
      </c>
      <c r="D71" s="28">
        <v>800</v>
      </c>
      <c r="E71" s="29">
        <f t="shared" si="1"/>
        <v>10</v>
      </c>
    </row>
    <row r="72" spans="1:5" ht="82.5" x14ac:dyDescent="0.3">
      <c r="A72" s="34" t="s">
        <v>155</v>
      </c>
      <c r="B72" s="45" t="s">
        <v>50</v>
      </c>
      <c r="C72" s="41">
        <v>12120</v>
      </c>
      <c r="D72" s="28"/>
      <c r="E72" s="29"/>
    </row>
    <row r="73" spans="1:5" ht="132" x14ac:dyDescent="0.3">
      <c r="A73" s="34" t="s">
        <v>156</v>
      </c>
      <c r="B73" s="45" t="s">
        <v>51</v>
      </c>
      <c r="C73" s="41">
        <v>10000</v>
      </c>
      <c r="D73" s="28">
        <v>4000</v>
      </c>
      <c r="E73" s="29">
        <f t="shared" si="1"/>
        <v>40</v>
      </c>
    </row>
    <row r="74" spans="1:5" ht="33" x14ac:dyDescent="0.3">
      <c r="A74" s="34" t="s">
        <v>157</v>
      </c>
      <c r="B74" s="45" t="s">
        <v>52</v>
      </c>
      <c r="C74" s="41">
        <v>10000</v>
      </c>
      <c r="D74" s="28">
        <v>4000</v>
      </c>
      <c r="E74" s="29">
        <f t="shared" si="1"/>
        <v>40</v>
      </c>
    </row>
    <row r="75" spans="1:5" ht="66" x14ac:dyDescent="0.3">
      <c r="A75" s="34" t="s">
        <v>158</v>
      </c>
      <c r="B75" s="45" t="s">
        <v>53</v>
      </c>
      <c r="C75" s="41">
        <v>13200</v>
      </c>
      <c r="D75" s="28"/>
      <c r="E75" s="29"/>
    </row>
    <row r="76" spans="1:5" ht="33" x14ac:dyDescent="0.3">
      <c r="A76" s="34" t="s">
        <v>159</v>
      </c>
      <c r="B76" s="45" t="s">
        <v>54</v>
      </c>
      <c r="C76" s="41">
        <v>1970</v>
      </c>
      <c r="D76" s="28"/>
      <c r="E76" s="29"/>
    </row>
    <row r="77" spans="1:5" ht="33" x14ac:dyDescent="0.3">
      <c r="A77" s="34" t="s">
        <v>160</v>
      </c>
      <c r="B77" s="45" t="s">
        <v>55</v>
      </c>
      <c r="C77" s="41">
        <v>1970</v>
      </c>
      <c r="D77" s="28"/>
      <c r="E77" s="29"/>
    </row>
    <row r="78" spans="1:5" ht="82.5" x14ac:dyDescent="0.3">
      <c r="A78" s="34" t="s">
        <v>161</v>
      </c>
      <c r="B78" s="45" t="s">
        <v>56</v>
      </c>
      <c r="C78" s="41">
        <v>12310</v>
      </c>
      <c r="D78" s="28">
        <v>2500</v>
      </c>
      <c r="E78" s="29">
        <f t="shared" si="1"/>
        <v>20.308692120227455</v>
      </c>
    </row>
    <row r="79" spans="1:5" ht="33" x14ac:dyDescent="0.3">
      <c r="A79" s="34" t="s">
        <v>162</v>
      </c>
      <c r="B79" s="45" t="s">
        <v>57</v>
      </c>
      <c r="C79" s="41">
        <v>843300</v>
      </c>
      <c r="D79" s="28">
        <v>110170.46</v>
      </c>
      <c r="E79" s="29">
        <f t="shared" si="1"/>
        <v>13.064207280920195</v>
      </c>
    </row>
    <row r="80" spans="1:5" ht="49.5" x14ac:dyDescent="0.3">
      <c r="A80" s="34" t="s">
        <v>163</v>
      </c>
      <c r="B80" s="45" t="s">
        <v>58</v>
      </c>
      <c r="C80" s="41">
        <v>843300</v>
      </c>
      <c r="D80" s="28">
        <v>110170.46</v>
      </c>
      <c r="E80" s="29">
        <f t="shared" si="1"/>
        <v>13.064207280920195</v>
      </c>
    </row>
    <row r="81" spans="1:5" ht="17.25" customHeight="1" x14ac:dyDescent="0.3">
      <c r="A81" s="33" t="s">
        <v>115</v>
      </c>
      <c r="B81" s="44" t="s">
        <v>59</v>
      </c>
      <c r="C81" s="40">
        <v>169458200.09999999</v>
      </c>
      <c r="D81" s="26">
        <v>46708978.710000001</v>
      </c>
      <c r="E81" s="27">
        <f t="shared" si="1"/>
        <v>27.563717000674082</v>
      </c>
    </row>
    <row r="82" spans="1:5" ht="49.5" x14ac:dyDescent="0.3">
      <c r="A82" s="33" t="s">
        <v>116</v>
      </c>
      <c r="B82" s="44" t="s">
        <v>60</v>
      </c>
      <c r="C82" s="40">
        <v>171742215.59999999</v>
      </c>
      <c r="D82" s="26">
        <v>48992994.210000001</v>
      </c>
      <c r="E82" s="27">
        <f t="shared" si="1"/>
        <v>28.527053781644589</v>
      </c>
    </row>
    <row r="83" spans="1:5" ht="33" x14ac:dyDescent="0.3">
      <c r="A83" s="34" t="s">
        <v>117</v>
      </c>
      <c r="B83" s="45" t="s">
        <v>61</v>
      </c>
      <c r="C83" s="41">
        <v>17607000</v>
      </c>
      <c r="D83" s="28">
        <v>6082419</v>
      </c>
      <c r="E83" s="29">
        <f t="shared" si="1"/>
        <v>34.545459192366671</v>
      </c>
    </row>
    <row r="84" spans="1:5" ht="20.25" customHeight="1" x14ac:dyDescent="0.3">
      <c r="A84" s="34" t="s">
        <v>118</v>
      </c>
      <c r="B84" s="45" t="s">
        <v>62</v>
      </c>
      <c r="C84" s="41">
        <v>3174000</v>
      </c>
      <c r="D84" s="28">
        <v>1096473</v>
      </c>
      <c r="E84" s="29">
        <f t="shared" si="1"/>
        <v>34.545463137996215</v>
      </c>
    </row>
    <row r="85" spans="1:5" ht="33" x14ac:dyDescent="0.3">
      <c r="A85" s="34" t="s">
        <v>119</v>
      </c>
      <c r="B85" s="45" t="s">
        <v>63</v>
      </c>
      <c r="C85" s="41">
        <v>3174000</v>
      </c>
      <c r="D85" s="28">
        <v>1096473</v>
      </c>
      <c r="E85" s="29">
        <f t="shared" si="1"/>
        <v>34.545463137996215</v>
      </c>
    </row>
    <row r="86" spans="1:5" ht="33" x14ac:dyDescent="0.3">
      <c r="A86" s="34" t="s">
        <v>120</v>
      </c>
      <c r="B86" s="45" t="s">
        <v>64</v>
      </c>
      <c r="C86" s="41">
        <v>14433000</v>
      </c>
      <c r="D86" s="28">
        <v>4985946</v>
      </c>
      <c r="E86" s="29">
        <f t="shared" si="1"/>
        <v>34.545458324672623</v>
      </c>
    </row>
    <row r="87" spans="1:5" ht="49.5" x14ac:dyDescent="0.3">
      <c r="A87" s="34" t="s">
        <v>121</v>
      </c>
      <c r="B87" s="45" t="s">
        <v>65</v>
      </c>
      <c r="C87" s="41">
        <v>14433000</v>
      </c>
      <c r="D87" s="28">
        <v>4985946</v>
      </c>
      <c r="E87" s="29">
        <f t="shared" si="1"/>
        <v>34.545458324672623</v>
      </c>
    </row>
    <row r="88" spans="1:5" ht="33" x14ac:dyDescent="0.3">
      <c r="A88" s="34" t="s">
        <v>122</v>
      </c>
      <c r="B88" s="45" t="s">
        <v>66</v>
      </c>
      <c r="C88" s="41">
        <v>9305715</v>
      </c>
      <c r="D88" s="28">
        <v>1443833</v>
      </c>
      <c r="E88" s="29">
        <f t="shared" si="1"/>
        <v>15.51555146487938</v>
      </c>
    </row>
    <row r="89" spans="1:5" ht="33" x14ac:dyDescent="0.3">
      <c r="A89" s="34" t="s">
        <v>123</v>
      </c>
      <c r="B89" s="45" t="s">
        <v>67</v>
      </c>
      <c r="C89" s="41">
        <v>265815</v>
      </c>
      <c r="D89" s="28">
        <v>265815</v>
      </c>
      <c r="E89" s="29">
        <f t="shared" si="1"/>
        <v>100</v>
      </c>
    </row>
    <row r="90" spans="1:5" ht="33" x14ac:dyDescent="0.3">
      <c r="A90" s="34" t="s">
        <v>124</v>
      </c>
      <c r="B90" s="45" t="s">
        <v>68</v>
      </c>
      <c r="C90" s="41">
        <v>265815</v>
      </c>
      <c r="D90" s="28">
        <v>265815</v>
      </c>
      <c r="E90" s="29">
        <f t="shared" si="1"/>
        <v>100</v>
      </c>
    </row>
    <row r="91" spans="1:5" ht="66" x14ac:dyDescent="0.3">
      <c r="A91" s="34" t="s">
        <v>125</v>
      </c>
      <c r="B91" s="45" t="s">
        <v>69</v>
      </c>
      <c r="C91" s="41">
        <v>4335000</v>
      </c>
      <c r="D91" s="28">
        <v>800000</v>
      </c>
      <c r="E91" s="29">
        <f t="shared" si="1"/>
        <v>18.45444059976932</v>
      </c>
    </row>
    <row r="92" spans="1:5" ht="66" x14ac:dyDescent="0.3">
      <c r="A92" s="34" t="s">
        <v>126</v>
      </c>
      <c r="B92" s="45" t="s">
        <v>70</v>
      </c>
      <c r="C92" s="41">
        <v>4335000</v>
      </c>
      <c r="D92" s="28">
        <v>800000</v>
      </c>
      <c r="E92" s="29">
        <f t="shared" si="1"/>
        <v>18.45444059976932</v>
      </c>
    </row>
    <row r="93" spans="1:5" ht="19.5" customHeight="1" x14ac:dyDescent="0.3">
      <c r="A93" s="34" t="s">
        <v>127</v>
      </c>
      <c r="B93" s="45" t="s">
        <v>71</v>
      </c>
      <c r="C93" s="41">
        <v>4704900</v>
      </c>
      <c r="D93" s="28">
        <v>378018</v>
      </c>
      <c r="E93" s="29">
        <f t="shared" si="1"/>
        <v>8.034559714340368</v>
      </c>
    </row>
    <row r="94" spans="1:5" ht="20.25" customHeight="1" x14ac:dyDescent="0.3">
      <c r="A94" s="34" t="s">
        <v>128</v>
      </c>
      <c r="B94" s="45" t="s">
        <v>72</v>
      </c>
      <c r="C94" s="41">
        <v>4704900</v>
      </c>
      <c r="D94" s="28">
        <v>378018</v>
      </c>
      <c r="E94" s="29">
        <f t="shared" si="1"/>
        <v>8.034559714340368</v>
      </c>
    </row>
    <row r="95" spans="1:5" ht="33" x14ac:dyDescent="0.3">
      <c r="A95" s="34" t="s">
        <v>129</v>
      </c>
      <c r="B95" s="45" t="s">
        <v>73</v>
      </c>
      <c r="C95" s="41">
        <v>140257248.59999999</v>
      </c>
      <c r="D95" s="28">
        <v>41121742.210000001</v>
      </c>
      <c r="E95" s="29">
        <f t="shared" si="1"/>
        <v>29.318800005321084</v>
      </c>
    </row>
    <row r="96" spans="1:5" ht="49.5" x14ac:dyDescent="0.3">
      <c r="A96" s="34" t="s">
        <v>130</v>
      </c>
      <c r="B96" s="45" t="s">
        <v>74</v>
      </c>
      <c r="C96" s="41">
        <v>430100</v>
      </c>
      <c r="D96" s="28">
        <v>107525</v>
      </c>
      <c r="E96" s="29">
        <f t="shared" si="1"/>
        <v>25</v>
      </c>
    </row>
    <row r="97" spans="1:5" ht="49.5" x14ac:dyDescent="0.3">
      <c r="A97" s="34" t="s">
        <v>131</v>
      </c>
      <c r="B97" s="45" t="s">
        <v>75</v>
      </c>
      <c r="C97" s="41">
        <v>430100</v>
      </c>
      <c r="D97" s="28">
        <v>107525</v>
      </c>
      <c r="E97" s="29">
        <f t="shared" si="1"/>
        <v>25</v>
      </c>
    </row>
    <row r="98" spans="1:5" ht="49.5" x14ac:dyDescent="0.3">
      <c r="A98" s="34" t="s">
        <v>132</v>
      </c>
      <c r="B98" s="45" t="s">
        <v>76</v>
      </c>
      <c r="C98" s="41">
        <v>317800</v>
      </c>
      <c r="D98" s="28">
        <v>75114.210000000006</v>
      </c>
      <c r="E98" s="29">
        <f t="shared" si="1"/>
        <v>23.635685966016364</v>
      </c>
    </row>
    <row r="99" spans="1:5" ht="66" x14ac:dyDescent="0.3">
      <c r="A99" s="34" t="s">
        <v>133</v>
      </c>
      <c r="B99" s="45" t="s">
        <v>77</v>
      </c>
      <c r="C99" s="41">
        <v>317800</v>
      </c>
      <c r="D99" s="28">
        <v>75114.210000000006</v>
      </c>
      <c r="E99" s="29">
        <f t="shared" si="1"/>
        <v>23.635685966016364</v>
      </c>
    </row>
    <row r="100" spans="1:5" ht="49.5" x14ac:dyDescent="0.3">
      <c r="A100" s="34" t="s">
        <v>134</v>
      </c>
      <c r="B100" s="45" t="s">
        <v>78</v>
      </c>
      <c r="C100" s="41">
        <v>1941900</v>
      </c>
      <c r="D100" s="28">
        <v>480365</v>
      </c>
      <c r="E100" s="29">
        <f t="shared" si="1"/>
        <v>24.73685565683094</v>
      </c>
    </row>
    <row r="101" spans="1:5" ht="49.5" x14ac:dyDescent="0.3">
      <c r="A101" s="34" t="s">
        <v>135</v>
      </c>
      <c r="B101" s="45" t="s">
        <v>79</v>
      </c>
      <c r="C101" s="41">
        <v>1941900</v>
      </c>
      <c r="D101" s="28">
        <v>480365</v>
      </c>
      <c r="E101" s="29">
        <f t="shared" si="1"/>
        <v>24.73685565683094</v>
      </c>
    </row>
    <row r="102" spans="1:5" ht="49.5" x14ac:dyDescent="0.3">
      <c r="A102" s="34" t="s">
        <v>136</v>
      </c>
      <c r="B102" s="45" t="s">
        <v>80</v>
      </c>
      <c r="C102" s="41">
        <v>33937560</v>
      </c>
      <c r="D102" s="28">
        <v>13945294</v>
      </c>
      <c r="E102" s="29">
        <f t="shared" si="1"/>
        <v>41.091033061893668</v>
      </c>
    </row>
    <row r="103" spans="1:5" ht="49.5" x14ac:dyDescent="0.3">
      <c r="A103" s="34" t="s">
        <v>137</v>
      </c>
      <c r="B103" s="45" t="s">
        <v>81</v>
      </c>
      <c r="C103" s="41">
        <v>33937560</v>
      </c>
      <c r="D103" s="28">
        <v>13945294</v>
      </c>
      <c r="E103" s="29">
        <f t="shared" si="1"/>
        <v>41.091033061893668</v>
      </c>
    </row>
    <row r="104" spans="1:5" ht="66" x14ac:dyDescent="0.3">
      <c r="A104" s="34" t="s">
        <v>138</v>
      </c>
      <c r="B104" s="45" t="s">
        <v>82</v>
      </c>
      <c r="C104" s="41">
        <v>9473200</v>
      </c>
      <c r="D104" s="28">
        <v>2120444</v>
      </c>
      <c r="E104" s="29">
        <f t="shared" si="1"/>
        <v>22.383608495545328</v>
      </c>
    </row>
    <row r="105" spans="1:5" ht="66" x14ac:dyDescent="0.3">
      <c r="A105" s="34" t="s">
        <v>139</v>
      </c>
      <c r="B105" s="45" t="s">
        <v>83</v>
      </c>
      <c r="C105" s="41">
        <v>9473200</v>
      </c>
      <c r="D105" s="28">
        <v>2120444</v>
      </c>
      <c r="E105" s="29">
        <f t="shared" si="1"/>
        <v>22.383608495545328</v>
      </c>
    </row>
    <row r="106" spans="1:5" ht="99" x14ac:dyDescent="0.3">
      <c r="A106" s="34" t="s">
        <v>140</v>
      </c>
      <c r="B106" s="45" t="s">
        <v>84</v>
      </c>
      <c r="C106" s="41">
        <v>2811700</v>
      </c>
      <c r="D106" s="28">
        <v>572195</v>
      </c>
      <c r="E106" s="29">
        <f t="shared" si="1"/>
        <v>20.350499697691788</v>
      </c>
    </row>
    <row r="107" spans="1:5" ht="84" customHeight="1" x14ac:dyDescent="0.3">
      <c r="A107" s="34" t="s">
        <v>141</v>
      </c>
      <c r="B107" s="45" t="s">
        <v>85</v>
      </c>
      <c r="C107" s="41">
        <v>2811700</v>
      </c>
      <c r="D107" s="28">
        <v>572195</v>
      </c>
      <c r="E107" s="29">
        <f t="shared" si="1"/>
        <v>20.350499697691788</v>
      </c>
    </row>
    <row r="108" spans="1:5" ht="82.5" x14ac:dyDescent="0.3">
      <c r="A108" s="34" t="s">
        <v>142</v>
      </c>
      <c r="B108" s="45" t="s">
        <v>86</v>
      </c>
      <c r="C108" s="41">
        <v>6202400</v>
      </c>
      <c r="D108" s="28"/>
      <c r="E108" s="29"/>
    </row>
    <row r="109" spans="1:5" ht="82.5" x14ac:dyDescent="0.3">
      <c r="A109" s="34" t="s">
        <v>143</v>
      </c>
      <c r="B109" s="45" t="s">
        <v>87</v>
      </c>
      <c r="C109" s="41">
        <v>6202400</v>
      </c>
      <c r="D109" s="28"/>
      <c r="E109" s="29"/>
    </row>
    <row r="110" spans="1:5" ht="20.25" customHeight="1" x14ac:dyDescent="0.3">
      <c r="A110" s="34" t="s">
        <v>144</v>
      </c>
      <c r="B110" s="45" t="s">
        <v>88</v>
      </c>
      <c r="C110" s="41">
        <v>85142588.599999994</v>
      </c>
      <c r="D110" s="28">
        <v>23820805</v>
      </c>
      <c r="E110" s="29">
        <f t="shared" si="1"/>
        <v>27.977543778836907</v>
      </c>
    </row>
    <row r="111" spans="1:5" ht="21" customHeight="1" x14ac:dyDescent="0.3">
      <c r="A111" s="34" t="s">
        <v>145</v>
      </c>
      <c r="B111" s="45" t="s">
        <v>89</v>
      </c>
      <c r="C111" s="41">
        <v>85142588.599999994</v>
      </c>
      <c r="D111" s="28">
        <v>23820805</v>
      </c>
      <c r="E111" s="29">
        <f t="shared" si="1"/>
        <v>27.977543778836907</v>
      </c>
    </row>
    <row r="112" spans="1:5" ht="18.75" customHeight="1" x14ac:dyDescent="0.3">
      <c r="A112" s="34" t="s">
        <v>146</v>
      </c>
      <c r="B112" s="45" t="s">
        <v>90</v>
      </c>
      <c r="C112" s="41">
        <v>4572252</v>
      </c>
      <c r="D112" s="28">
        <v>345000</v>
      </c>
      <c r="E112" s="29">
        <f t="shared" si="1"/>
        <v>7.5455158639550044</v>
      </c>
    </row>
    <row r="113" spans="1:8" ht="67.5" customHeight="1" x14ac:dyDescent="0.3">
      <c r="A113" s="34" t="s">
        <v>147</v>
      </c>
      <c r="B113" s="45" t="s">
        <v>91</v>
      </c>
      <c r="C113" s="41">
        <v>4572252</v>
      </c>
      <c r="D113" s="28">
        <v>345000</v>
      </c>
      <c r="E113" s="29">
        <f t="shared" si="1"/>
        <v>7.5455158639550044</v>
      </c>
    </row>
    <row r="114" spans="1:8" ht="82.5" x14ac:dyDescent="0.3">
      <c r="A114" s="34" t="s">
        <v>148</v>
      </c>
      <c r="B114" s="45" t="s">
        <v>92</v>
      </c>
      <c r="C114" s="41">
        <v>4572252</v>
      </c>
      <c r="D114" s="28">
        <v>345000</v>
      </c>
      <c r="E114" s="29">
        <f t="shared" si="1"/>
        <v>7.5455158639550044</v>
      </c>
    </row>
    <row r="115" spans="1:8" ht="66" x14ac:dyDescent="0.3">
      <c r="A115" s="34" t="s">
        <v>113</v>
      </c>
      <c r="B115" s="45" t="s">
        <v>93</v>
      </c>
      <c r="C115" s="41">
        <v>-2284015.5</v>
      </c>
      <c r="D115" s="28">
        <v>-2284015.5</v>
      </c>
      <c r="E115" s="29">
        <f t="shared" si="1"/>
        <v>100</v>
      </c>
    </row>
    <row r="116" spans="1:8" ht="68.25" customHeight="1" x14ac:dyDescent="0.3">
      <c r="A116" s="35" t="s">
        <v>114</v>
      </c>
      <c r="B116" s="45" t="s">
        <v>94</v>
      </c>
      <c r="C116" s="42">
        <v>-2284015.5</v>
      </c>
      <c r="D116" s="30">
        <v>-2284015.5</v>
      </c>
      <c r="E116" s="31">
        <f>SUM(D116/C116*100)</f>
        <v>100</v>
      </c>
    </row>
    <row r="117" spans="1:8" s="7" customFormat="1" x14ac:dyDescent="0.3">
      <c r="A117" s="36"/>
      <c r="B117" s="37" t="s">
        <v>188</v>
      </c>
      <c r="C117" s="43">
        <f>SUM(C11+C81)</f>
        <v>303722260.10000002</v>
      </c>
      <c r="D117" s="32">
        <f>SUM(D11+D81)</f>
        <v>76819751.24000001</v>
      </c>
      <c r="E117" s="27">
        <f>SUM(D117/C117*100)</f>
        <v>25.292762938978274</v>
      </c>
      <c r="F117" s="17"/>
      <c r="G117" s="8"/>
      <c r="H117" s="8"/>
    </row>
    <row r="118" spans="1:8" x14ac:dyDescent="0.3">
      <c r="A118" s="38"/>
      <c r="B118" s="39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zoomScaleNormal="100" zoomScaleSheetLayoutView="70" workbookViewId="0">
      <selection activeCell="H27" sqref="H27"/>
    </sheetView>
  </sheetViews>
  <sheetFormatPr defaultRowHeight="12.75" x14ac:dyDescent="0.2"/>
  <cols>
    <col min="1" max="1" width="29.7109375" style="2" customWidth="1"/>
    <col min="2" max="2" width="41" style="2" customWidth="1"/>
    <col min="3" max="3" width="18.7109375" style="2" customWidth="1"/>
    <col min="4" max="5" width="15.28515625" style="3" customWidth="1"/>
    <col min="6" max="6" width="16.28515625" style="62" customWidth="1"/>
    <col min="7" max="16384" width="9.140625" style="1"/>
  </cols>
  <sheetData>
    <row r="1" spans="1:11" customFormat="1" ht="18" customHeight="1" x14ac:dyDescent="0.3">
      <c r="A1" s="53"/>
      <c r="B1" s="53"/>
      <c r="C1" s="64" t="s">
        <v>204</v>
      </c>
      <c r="D1" s="64"/>
      <c r="E1" s="64"/>
      <c r="F1" s="64"/>
    </row>
    <row r="2" spans="1:11" customFormat="1" ht="18.75" customHeight="1" x14ac:dyDescent="0.3">
      <c r="A2" s="53"/>
      <c r="B2" s="53"/>
      <c r="C2" s="64" t="s">
        <v>230</v>
      </c>
      <c r="D2" s="64"/>
      <c r="E2" s="64"/>
      <c r="F2" s="64"/>
    </row>
    <row r="3" spans="1:11" customFormat="1" ht="18.75" customHeight="1" x14ac:dyDescent="0.3">
      <c r="A3" s="53"/>
      <c r="B3" s="53"/>
      <c r="C3" s="47" t="s">
        <v>225</v>
      </c>
      <c r="D3" s="47"/>
      <c r="E3" s="47"/>
      <c r="F3" s="55"/>
    </row>
    <row r="4" spans="1:11" customFormat="1" ht="18.75" customHeight="1" x14ac:dyDescent="0.3">
      <c r="A4" s="53"/>
      <c r="B4" s="53"/>
      <c r="C4" s="73" t="s">
        <v>231</v>
      </c>
      <c r="D4" s="73"/>
      <c r="E4" s="73"/>
      <c r="F4" s="73"/>
    </row>
    <row r="5" spans="1:11" customFormat="1" ht="18.75" customHeight="1" x14ac:dyDescent="0.3">
      <c r="A5" s="53"/>
      <c r="B5" s="53"/>
      <c r="C5" s="47"/>
      <c r="D5" s="47"/>
      <c r="E5" s="47"/>
      <c r="F5" s="55"/>
    </row>
    <row r="6" spans="1:11" ht="18.75" x14ac:dyDescent="0.3">
      <c r="A6" s="74" t="s">
        <v>226</v>
      </c>
      <c r="B6" s="74"/>
      <c r="C6" s="74"/>
      <c r="D6" s="74"/>
      <c r="E6" s="74"/>
      <c r="F6" s="74"/>
    </row>
    <row r="7" spans="1:11" ht="22.5" customHeight="1" x14ac:dyDescent="0.3">
      <c r="A7" s="15"/>
      <c r="B7" s="15"/>
      <c r="C7" s="15"/>
      <c r="D7" s="16"/>
      <c r="E7" s="16"/>
      <c r="F7" s="56" t="s">
        <v>190</v>
      </c>
    </row>
    <row r="8" spans="1:11" ht="15.75" customHeight="1" x14ac:dyDescent="0.2">
      <c r="A8" s="80" t="s">
        <v>194</v>
      </c>
      <c r="B8" s="80" t="s">
        <v>195</v>
      </c>
      <c r="C8" s="81" t="s">
        <v>227</v>
      </c>
      <c r="D8" s="81" t="s">
        <v>229</v>
      </c>
      <c r="E8" s="82" t="s">
        <v>228</v>
      </c>
      <c r="F8" s="75" t="s">
        <v>206</v>
      </c>
    </row>
    <row r="9" spans="1:11" ht="12.75" customHeight="1" x14ac:dyDescent="0.2">
      <c r="A9" s="80"/>
      <c r="B9" s="80"/>
      <c r="C9" s="81"/>
      <c r="D9" s="81"/>
      <c r="E9" s="83"/>
      <c r="F9" s="76"/>
    </row>
    <row r="10" spans="1:11" ht="55.5" customHeight="1" x14ac:dyDescent="0.2">
      <c r="A10" s="80"/>
      <c r="B10" s="80"/>
      <c r="C10" s="81"/>
      <c r="D10" s="81"/>
      <c r="E10" s="84"/>
      <c r="F10" s="77"/>
    </row>
    <row r="11" spans="1:11" ht="4.5" hidden="1" customHeight="1" x14ac:dyDescent="0.2">
      <c r="A11" s="49" t="s">
        <v>196</v>
      </c>
      <c r="B11" s="44" t="s">
        <v>0</v>
      </c>
      <c r="C11" s="50"/>
      <c r="D11" s="50"/>
      <c r="E11" s="50"/>
      <c r="F11" s="57"/>
    </row>
    <row r="12" spans="1:11" ht="49.5" hidden="1" x14ac:dyDescent="0.2">
      <c r="A12" s="48" t="s">
        <v>197</v>
      </c>
      <c r="B12" s="45" t="s">
        <v>1</v>
      </c>
      <c r="C12" s="51"/>
      <c r="D12" s="51"/>
      <c r="E12" s="51"/>
      <c r="F12" s="58"/>
    </row>
    <row r="13" spans="1:11" ht="66" hidden="1" x14ac:dyDescent="0.2">
      <c r="A13" s="48" t="s">
        <v>198</v>
      </c>
      <c r="B13" s="45" t="s">
        <v>2</v>
      </c>
      <c r="C13" s="51"/>
      <c r="D13" s="51"/>
      <c r="E13" s="51"/>
      <c r="F13" s="58"/>
    </row>
    <row r="14" spans="1:11" ht="49.5" hidden="1" x14ac:dyDescent="0.2">
      <c r="A14" s="49" t="s">
        <v>199</v>
      </c>
      <c r="B14" s="44" t="s">
        <v>3</v>
      </c>
      <c r="C14" s="50"/>
      <c r="D14" s="50"/>
      <c r="E14" s="50"/>
      <c r="F14" s="57"/>
    </row>
    <row r="15" spans="1:11" ht="66" hidden="1" x14ac:dyDescent="0.2">
      <c r="A15" s="48" t="s">
        <v>200</v>
      </c>
      <c r="B15" s="45" t="s">
        <v>4</v>
      </c>
      <c r="C15" s="51"/>
      <c r="D15" s="51"/>
      <c r="E15" s="51"/>
      <c r="F15" s="58"/>
      <c r="K15" s="1" t="s">
        <v>205</v>
      </c>
    </row>
    <row r="16" spans="1:11" ht="34.5" hidden="1" customHeight="1" x14ac:dyDescent="0.2">
      <c r="A16" s="48" t="s">
        <v>201</v>
      </c>
      <c r="B16" s="45" t="s">
        <v>5</v>
      </c>
      <c r="C16" s="51"/>
      <c r="D16" s="51"/>
      <c r="E16" s="51"/>
      <c r="F16" s="58"/>
    </row>
    <row r="17" spans="1:10" ht="82.5" hidden="1" x14ac:dyDescent="0.2">
      <c r="A17" s="48" t="s">
        <v>202</v>
      </c>
      <c r="B17" s="45" t="s">
        <v>6</v>
      </c>
      <c r="C17" s="51"/>
      <c r="D17" s="51"/>
      <c r="E17" s="51"/>
      <c r="F17" s="58"/>
    </row>
    <row r="18" spans="1:10" ht="33" x14ac:dyDescent="0.2">
      <c r="A18" s="49" t="s">
        <v>215</v>
      </c>
      <c r="B18" s="44" t="s">
        <v>7</v>
      </c>
      <c r="C18" s="51">
        <f>D18</f>
        <v>-198028.17</v>
      </c>
      <c r="D18" s="51">
        <v>-198028.17</v>
      </c>
      <c r="E18" s="50">
        <v>12433.98</v>
      </c>
      <c r="F18" s="57">
        <v>6.3</v>
      </c>
    </row>
    <row r="19" spans="1:10" ht="15.75" x14ac:dyDescent="0.2">
      <c r="A19" s="85" t="s">
        <v>216</v>
      </c>
      <c r="B19" s="86" t="s">
        <v>209</v>
      </c>
      <c r="C19" s="87" t="s">
        <v>208</v>
      </c>
      <c r="D19" s="87" t="s">
        <v>208</v>
      </c>
      <c r="E19" s="87">
        <v>-185594.19</v>
      </c>
      <c r="F19" s="88"/>
    </row>
    <row r="20" spans="1:10" ht="31.5" x14ac:dyDescent="0.2">
      <c r="A20" s="85" t="s">
        <v>217</v>
      </c>
      <c r="B20" s="86" t="s">
        <v>210</v>
      </c>
      <c r="C20" s="87" t="s">
        <v>208</v>
      </c>
      <c r="D20" s="87" t="s">
        <v>208</v>
      </c>
      <c r="E20" s="87">
        <v>-185594.19</v>
      </c>
      <c r="F20" s="88"/>
    </row>
    <row r="21" spans="1:10" ht="31.5" x14ac:dyDescent="0.2">
      <c r="A21" s="85" t="s">
        <v>218</v>
      </c>
      <c r="B21" s="86" t="s">
        <v>211</v>
      </c>
      <c r="C21" s="87" t="s">
        <v>208</v>
      </c>
      <c r="D21" s="87" t="s">
        <v>208</v>
      </c>
      <c r="E21" s="87">
        <v>-185594.19</v>
      </c>
      <c r="F21" s="88"/>
    </row>
    <row r="22" spans="1:10" ht="31.5" x14ac:dyDescent="0.2">
      <c r="A22" s="85" t="s">
        <v>219</v>
      </c>
      <c r="B22" s="86" t="s">
        <v>211</v>
      </c>
      <c r="C22" s="87" t="s">
        <v>208</v>
      </c>
      <c r="D22" s="87" t="s">
        <v>208</v>
      </c>
      <c r="E22" s="87">
        <v>-185594.19</v>
      </c>
      <c r="F22" s="88"/>
    </row>
    <row r="23" spans="1:10" ht="31.5" x14ac:dyDescent="0.2">
      <c r="A23" s="85" t="s">
        <v>220</v>
      </c>
      <c r="B23" s="86" t="s">
        <v>212</v>
      </c>
      <c r="C23" s="87">
        <f t="shared" ref="C23:E26" si="0">C24</f>
        <v>198028.17</v>
      </c>
      <c r="D23" s="87">
        <f t="shared" si="0"/>
        <v>198028.17</v>
      </c>
      <c r="E23" s="87">
        <f t="shared" si="0"/>
        <v>198028.17</v>
      </c>
      <c r="F23" s="88" t="s">
        <v>224</v>
      </c>
    </row>
    <row r="24" spans="1:10" ht="31.5" x14ac:dyDescent="0.2">
      <c r="A24" s="85" t="s">
        <v>223</v>
      </c>
      <c r="B24" s="86" t="s">
        <v>213</v>
      </c>
      <c r="C24" s="87">
        <f t="shared" si="0"/>
        <v>198028.17</v>
      </c>
      <c r="D24" s="87">
        <f t="shared" si="0"/>
        <v>198028.17</v>
      </c>
      <c r="E24" s="87">
        <f t="shared" si="0"/>
        <v>198028.17</v>
      </c>
      <c r="F24" s="88" t="s">
        <v>224</v>
      </c>
    </row>
    <row r="25" spans="1:10" ht="31.5" x14ac:dyDescent="0.2">
      <c r="A25" s="85" t="s">
        <v>221</v>
      </c>
      <c r="B25" s="86" t="s">
        <v>214</v>
      </c>
      <c r="C25" s="87">
        <f t="shared" si="0"/>
        <v>198028.17</v>
      </c>
      <c r="D25" s="87">
        <f t="shared" si="0"/>
        <v>198028.17</v>
      </c>
      <c r="E25" s="87">
        <f t="shared" si="0"/>
        <v>198028.17</v>
      </c>
      <c r="F25" s="88" t="s">
        <v>224</v>
      </c>
    </row>
    <row r="26" spans="1:10" ht="31.5" x14ac:dyDescent="0.2">
      <c r="A26" s="85" t="s">
        <v>222</v>
      </c>
      <c r="B26" s="86" t="s">
        <v>214</v>
      </c>
      <c r="C26" s="87">
        <f t="shared" si="0"/>
        <v>198028.17</v>
      </c>
      <c r="D26" s="87">
        <f t="shared" si="0"/>
        <v>198028.17</v>
      </c>
      <c r="E26" s="87">
        <f>D26</f>
        <v>198028.17</v>
      </c>
      <c r="F26" s="88" t="s">
        <v>224</v>
      </c>
    </row>
    <row r="27" spans="1:10" ht="28.5" customHeight="1" x14ac:dyDescent="0.2">
      <c r="A27" s="71" t="s">
        <v>203</v>
      </c>
      <c r="B27" s="72"/>
      <c r="C27" s="52">
        <v>198028.17</v>
      </c>
      <c r="D27" s="79">
        <v>198028.17</v>
      </c>
      <c r="E27" s="50">
        <v>12433.98</v>
      </c>
      <c r="F27" s="78">
        <f>E27/D27*100</f>
        <v>6.2788945633340951</v>
      </c>
    </row>
    <row r="28" spans="1:10" s="7" customFormat="1" x14ac:dyDescent="0.2">
      <c r="A28" s="9"/>
      <c r="B28" s="9"/>
      <c r="C28" s="9"/>
      <c r="D28" s="9"/>
      <c r="E28" s="9"/>
      <c r="F28" s="59"/>
      <c r="G28" s="8"/>
      <c r="H28" s="8"/>
      <c r="I28" s="8"/>
      <c r="J28" s="8"/>
    </row>
    <row r="29" spans="1:10" s="7" customFormat="1" x14ac:dyDescent="0.2">
      <c r="A29" s="9"/>
      <c r="B29" s="9"/>
      <c r="C29" s="9"/>
      <c r="D29" s="9"/>
      <c r="E29" s="9"/>
      <c r="F29" s="59"/>
      <c r="G29" s="8"/>
      <c r="H29" s="8"/>
      <c r="I29" s="8"/>
      <c r="J29" s="8"/>
    </row>
    <row r="30" spans="1:10" s="7" customFormat="1" x14ac:dyDescent="0.2">
      <c r="A30" s="9"/>
      <c r="B30" s="9"/>
      <c r="C30" s="9"/>
      <c r="D30" s="9"/>
      <c r="E30" s="9"/>
      <c r="F30" s="59"/>
      <c r="G30" s="8"/>
      <c r="H30" s="8"/>
      <c r="I30" s="8"/>
      <c r="J30" s="8"/>
    </row>
    <row r="31" spans="1:10" s="7" customFormat="1" x14ac:dyDescent="0.2">
      <c r="A31" s="9"/>
      <c r="B31" s="9"/>
      <c r="C31" s="9"/>
      <c r="D31" s="9"/>
      <c r="E31" s="9"/>
      <c r="F31" s="59"/>
      <c r="G31" s="8"/>
      <c r="H31" s="8"/>
      <c r="I31" s="8"/>
      <c r="J31" s="8"/>
    </row>
    <row r="32" spans="1:10" s="7" customFormat="1" x14ac:dyDescent="0.2">
      <c r="A32" s="9"/>
      <c r="B32" s="9"/>
      <c r="C32" s="9"/>
      <c r="D32" s="9"/>
      <c r="E32" s="9"/>
      <c r="F32" s="59"/>
      <c r="G32" s="8"/>
      <c r="H32" s="8"/>
      <c r="I32" s="8"/>
      <c r="J32" s="8"/>
    </row>
    <row r="33" spans="1:10" s="7" customFormat="1" x14ac:dyDescent="0.2">
      <c r="A33" s="9"/>
      <c r="B33" s="9"/>
      <c r="C33" s="9"/>
      <c r="D33" s="9"/>
      <c r="E33" s="9"/>
      <c r="F33" s="59"/>
      <c r="G33" s="8"/>
      <c r="H33" s="8"/>
      <c r="I33" s="8"/>
      <c r="J33" s="8"/>
    </row>
    <row r="34" spans="1:10" s="7" customFormat="1" x14ac:dyDescent="0.2">
      <c r="A34" s="9"/>
      <c r="B34" s="9"/>
      <c r="C34" s="9"/>
      <c r="D34" s="9"/>
      <c r="E34" s="9"/>
      <c r="F34" s="59"/>
      <c r="G34" s="8"/>
      <c r="H34" s="8"/>
      <c r="I34" s="8"/>
      <c r="J34" s="8"/>
    </row>
    <row r="35" spans="1:10" s="7" customFormat="1" x14ac:dyDescent="0.2">
      <c r="A35" s="9"/>
      <c r="B35" s="9"/>
      <c r="C35" s="9"/>
      <c r="D35" s="9"/>
      <c r="E35" s="9"/>
      <c r="F35" s="59"/>
      <c r="G35" s="8"/>
      <c r="H35" s="8"/>
      <c r="I35" s="8"/>
      <c r="J35" s="8"/>
    </row>
    <row r="36" spans="1:10" s="4" customFormat="1" ht="15.95" customHeight="1" x14ac:dyDescent="0.2">
      <c r="F36" s="60"/>
    </row>
    <row r="37" spans="1:10" ht="10.5" customHeight="1" x14ac:dyDescent="0.2">
      <c r="A37" s="6"/>
      <c r="B37" s="6"/>
      <c r="C37" s="6"/>
      <c r="D37" s="5"/>
      <c r="E37" s="5"/>
      <c r="F37" s="59"/>
    </row>
    <row r="38" spans="1:10" ht="15.75" customHeight="1" x14ac:dyDescent="0.2">
      <c r="A38" s="1"/>
      <c r="B38" s="1"/>
      <c r="C38" s="1"/>
      <c r="D38" s="5"/>
      <c r="E38" s="5"/>
      <c r="F38" s="61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2021-04-19T07:58:01Z</cp:lastPrinted>
  <dcterms:created xsi:type="dcterms:W3CDTF">1999-06-18T11:49:53Z</dcterms:created>
  <dcterms:modified xsi:type="dcterms:W3CDTF">2021-04-19T07:58:10Z</dcterms:modified>
</cp:coreProperties>
</file>